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20736" windowHeight="11760" tabRatio="674" activeTab="0"/>
  </bookViews>
  <sheets>
    <sheet name="1. ZZK" sheetId="1" r:id="rId1"/>
    <sheet name="1. TCPR_projekt naprawczy" sheetId="2" r:id="rId2"/>
  </sheets>
  <definedNames>
    <definedName name="_xlnm.Print_Area" localSheetId="1">'1. TCPR_projekt naprawczy'!$A$1:$G$43</definedName>
    <definedName name="_xlnm.Print_Area" localSheetId="0">'1. ZZK'!$A$1:$C$15</definedName>
  </definedNames>
  <calcPr fullCalcOnLoad="1"/>
</workbook>
</file>

<file path=xl/sharedStrings.xml><?xml version="1.0" encoding="utf-8"?>
<sst xmlns="http://schemas.openxmlformats.org/spreadsheetml/2006/main" count="105" uniqueCount="74">
  <si>
    <t>Opis</t>
  </si>
  <si>
    <t>Ilość</t>
  </si>
  <si>
    <t>Jm</t>
  </si>
  <si>
    <t>1</t>
  </si>
  <si>
    <t>2</t>
  </si>
  <si>
    <t>3</t>
  </si>
  <si>
    <t>4</t>
  </si>
  <si>
    <t>7</t>
  </si>
  <si>
    <t/>
  </si>
  <si>
    <t>ROBOTY PRZYGOTOWACZE</t>
  </si>
  <si>
    <t>Lp.</t>
  </si>
  <si>
    <t>Cena jedn</t>
  </si>
  <si>
    <t>Wartość</t>
  </si>
  <si>
    <t>1.1</t>
  </si>
  <si>
    <t>2.1</t>
  </si>
  <si>
    <t>2.2</t>
  </si>
  <si>
    <t>3.1</t>
  </si>
  <si>
    <t>Razem netto</t>
  </si>
  <si>
    <t>1.2</t>
  </si>
  <si>
    <t>1.3</t>
  </si>
  <si>
    <t>szt</t>
  </si>
  <si>
    <t>6</t>
  </si>
  <si>
    <t>TABELA PODZIAŁU CENY RYCZAŁTOWEJ
Terminal Kutno I</t>
  </si>
  <si>
    <r>
      <t>m</t>
    </r>
    <r>
      <rPr>
        <b/>
        <i/>
        <vertAlign val="superscript"/>
        <sz val="10"/>
        <rFont val="Arial Narrow"/>
        <family val="2"/>
      </rPr>
      <t>3</t>
    </r>
  </si>
  <si>
    <t>mb</t>
  </si>
  <si>
    <t>2.3</t>
  </si>
  <si>
    <t>2.4</t>
  </si>
  <si>
    <t>1.4</t>
  </si>
  <si>
    <t>1.5</t>
  </si>
  <si>
    <t>ZBIORCZE ZESTAWIENIE KOSZTÓW
Terminal Kutno I</t>
  </si>
  <si>
    <t xml:space="preserve">Budowa kontenerowego terminala przeładunkowego wraz z obiektami towarzyszącymi na terenie gminy Kutno (terminal Kutno II)
 wraz z rozbudową Stacji Stara Wieś oraz rozbudowa istniejącego terminala przeładunkowego na terenie Miasta Kutno (terminal Kutno I)
 wraz z rozbudową toru nr 12
</t>
  </si>
  <si>
    <t>Uwagi:</t>
  </si>
  <si>
    <t>-          Należy uzupełnić ceny jednostkowe w żółtych polach formularza TPCR, pozostałe elementy należy traktować informacyjnie;</t>
  </si>
  <si>
    <t xml:space="preserve">-          TPCR nie uwzględnia robót tymczasowych tj. Robót, które są projektowane i/lub wykonywane, jako potrzebne do wykonania Robót podstawowych - niniejsze roboty nie podlegają odrębnej zapłacie i winny być uwzględnione w Cenie Kontraktowej. Przyjmuje się, iż koszty robót tymczasowych zostały wliczone i objęte cenami jednostkowymi lub stawkami wprowadzonymi przez Wykonawcę w wycenionym TPCR </t>
  </si>
  <si>
    <t>-          TPCR nie uwzględnia ilości materiałów wynikających z przyjętych technologii jak np. dodatkowych powierzchni warstw konstrukcyjnych podlegających odcięciu</t>
  </si>
  <si>
    <t xml:space="preserve">-          TPCR powinien być odczytywany w powiązaniu z Specyfikacją Istotnych Warunków Zamówienia, Specyfikacjami Technicznymi Wykonania i Odbioru Robót Budowlanych oraz Dokumentacją Projektową. Przyjmuję się zasadę, że informacje zawarte, w którejkolwiek części Dokumentacji Projektowej są obowiązujące dla całego opracowania. </t>
  </si>
  <si>
    <t xml:space="preserve">-          Ilości zawarte w TPCR są wielkościami szacunkowymi, określonymi na podstawie Dokumentacji Projektowej i zostały określone w celu stworzenia wspólnych zasad do sporządzenia Ofert. </t>
  </si>
  <si>
    <t xml:space="preserve">-          Opisy pozycji w TPCR przedstawione są tylko do celów identyfikacyjnych i nie powinny w żaden sposób modyfikować bądź anulować szczegółowego opisu zawartego w Dokumentacji Projektowej lub Specyfikacjach Technicznych Wykonania i Odbioru Robót Budowlanych </t>
  </si>
  <si>
    <t xml:space="preserve">-          Wyceniając poszczególne pozycje należy odnosić się do Warunków Umowy, Dokumentacji Projektowej i STWIORB w celu uzyskania pełnych wskazówek, informacji, instrukcji lub opisów robót i zastosowanych materiałów. Roboty winne być wykonane według zasad fachowego wykonawstwa, zgodnie z załączona Dokumentacją Projektową, STWIORB oraz dokumentacją formalno - prawną. </t>
  </si>
  <si>
    <t xml:space="preserve">-          W ramach dostosowania do warunków kontraktu Wykonawca przewidzi i skalkuluje elementy nie wskazane w TPCR a wynikające z uzyskanych decyzji, pozwoleń, uzgodnień, obowiązujących przepisów prawnych, wymagań opisanych w dokumentacji projektowej i warunkach kontraktu. </t>
  </si>
  <si>
    <t>2.5</t>
  </si>
  <si>
    <t>Oczyszczenie powierzchni betonowej z zalegającej wody oraz zanieczyszczeń</t>
  </si>
  <si>
    <t>Rozbiórka podlewek</t>
  </si>
  <si>
    <t>t</t>
  </si>
  <si>
    <t>Rozbiórka dylatacji</t>
  </si>
  <si>
    <t>dylatacja podłużna</t>
  </si>
  <si>
    <t xml:space="preserve">dylatacją poprzeczna fundamentu  </t>
  </si>
  <si>
    <t xml:space="preserve">dylatacją poprzeczna płyt kontenerowych pas 50 cm </t>
  </si>
  <si>
    <t>dylatacją poprzeczna płyt peronowych  pas 50 cm</t>
  </si>
  <si>
    <t>Fazowanie krawędzi zewnętrznej fundamentu</t>
  </si>
  <si>
    <t>Czyszczenie powierzchni betonowych  i stalowych metodą strumieniowo-ścierną lub wodą pod ciśnieniem</t>
  </si>
  <si>
    <r>
      <t>m</t>
    </r>
    <r>
      <rPr>
        <b/>
        <i/>
        <vertAlign val="superscript"/>
        <sz val="10"/>
        <rFont val="Arial Narrow"/>
        <family val="2"/>
      </rPr>
      <t>2</t>
    </r>
  </si>
  <si>
    <t xml:space="preserve">fundament i mocowanie szyny </t>
  </si>
  <si>
    <t xml:space="preserve">bloki oporowe </t>
  </si>
  <si>
    <t xml:space="preserve">płyta kontenerowa pas 50 cm </t>
  </si>
  <si>
    <t xml:space="preserve">płyta peronowa  pas 50 cm </t>
  </si>
  <si>
    <t>ROBOTY NAPRAWCZE</t>
  </si>
  <si>
    <t>Naprawa  pęknięć i zarysowań powierzchni betonu</t>
  </si>
  <si>
    <t xml:space="preserve">fundament </t>
  </si>
  <si>
    <t>Zabezpieczenie antykorozyjne mocowania szyny podsuwnicowej</t>
  </si>
  <si>
    <t>płyta stalowa</t>
  </si>
  <si>
    <t>kotwy stalowe</t>
  </si>
  <si>
    <t xml:space="preserve">Zabezpieczenie antykorozyjne odsłoniętego zbrojenia płyt peronowych i fundamentu </t>
  </si>
  <si>
    <t xml:space="preserve">Wykonanie nowego podlewu pod szyny suwnicy </t>
  </si>
  <si>
    <t xml:space="preserve">Wykonanie nowych dylatacji </t>
  </si>
  <si>
    <t>2.6</t>
  </si>
  <si>
    <t>Zabezpieczenie powierzchni betonowych przed wnikaniem wody</t>
  </si>
  <si>
    <t>2.7</t>
  </si>
  <si>
    <t>Odtworzenie oznakowania</t>
  </si>
  <si>
    <t>kpl.</t>
  </si>
  <si>
    <t>Budowa kontenerowego terminala przeładunkowego wraz z obiektami towarzyszącymi na terenie gminy Kutno (terminal Kutno II)
 wraz z rozbudową Stacji Stara Wieś oraz rozbudowa istniejącego terminala przeładunkowego na terenie Miasta Kutno (terminal Kutno I)  wraz z rozbudową toru nr 12
Projekt naprawczy fundamentu suwnicy</t>
  </si>
  <si>
    <t>Projekt naprawczy fundamentu suwnicy</t>
  </si>
  <si>
    <t>ROBOTY NAPRAWCZE - DOKUMENTACJA BILFINGER</t>
  </si>
  <si>
    <t>Wykonanie elementu odwodnienia wg projektu BILFINGER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</si>
</sst>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\ ###\ ###\ ##0.00####"/>
    <numFmt numFmtId="167" formatCode="#,##0.0"/>
    <numFmt numFmtId="168" formatCode="#,##0.000"/>
    <numFmt numFmtId="169" formatCode="0.000"/>
    <numFmt numFmtId="170" formatCode="0.0"/>
    <numFmt numFmtId="171" formatCode="#,##0.00\ &quot;zł&quot;;[Red]#,##0.00\ &quot;zł&quot;"/>
    <numFmt numFmtId="172" formatCode="0.00&quot;zł&quot;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.00\ &quot;zł&quot;"/>
    <numFmt numFmtId="178" formatCode="[$-415]dddd\,\ d\ mmmm\ yyyy"/>
    <numFmt numFmtId="179" formatCode="##\.##\.##\.00\."/>
  </numFmts>
  <fonts count="7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0"/>
      <color indexed="17"/>
      <name val="Arial"/>
      <family val="2"/>
    </font>
    <font>
      <b/>
      <i/>
      <vertAlign val="superscript"/>
      <sz val="10"/>
      <name val="Arial Narrow"/>
      <family val="2"/>
    </font>
    <font>
      <b/>
      <sz val="12"/>
      <name val="Arial Narrow"/>
      <family val="2"/>
    </font>
    <font>
      <b/>
      <i/>
      <sz val="10"/>
      <name val="Arial Narrow"/>
      <family val="2"/>
    </font>
    <font>
      <b/>
      <sz val="16"/>
      <name val="Arial Narrow"/>
      <family val="2"/>
    </font>
    <font>
      <i/>
      <sz val="11"/>
      <name val="Arial Narrow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i/>
      <sz val="11"/>
      <color indexed="8"/>
      <name val="Arial Narrow"/>
      <family val="2"/>
    </font>
    <font>
      <b/>
      <sz val="11"/>
      <color indexed="8"/>
      <name val="Calibri"/>
      <family val="2"/>
    </font>
    <font>
      <i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6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11"/>
      <color theme="1"/>
      <name val="Calibri"/>
      <family val="2"/>
    </font>
    <font>
      <i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6"/>
      <color theme="1"/>
      <name val="Arial Narrow"/>
      <family val="2"/>
    </font>
    <font>
      <b/>
      <sz val="12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6" fillId="28" borderId="0" applyNumberFormat="0" applyBorder="0" applyAlignment="0" applyProtection="0"/>
    <xf numFmtId="0" fontId="46" fillId="2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30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3" borderId="0" applyNumberFormat="0" applyBorder="0" applyAlignment="0" applyProtection="0"/>
  </cellStyleXfs>
  <cellXfs count="113">
    <xf numFmtId="0" fontId="0" fillId="0" borderId="0" xfId="0" applyAlignment="1">
      <alignment/>
    </xf>
    <xf numFmtId="49" fontId="61" fillId="34" borderId="10" xfId="53" applyNumberFormat="1" applyFont="1" applyFill="1" applyBorder="1" applyAlignment="1">
      <alignment horizontal="center" vertical="center" wrapText="1"/>
      <protection/>
    </xf>
    <xf numFmtId="0" fontId="61" fillId="34" borderId="11" xfId="53" applyFont="1" applyFill="1" applyBorder="1" applyAlignment="1">
      <alignment horizontal="left" vertical="center" wrapText="1"/>
      <protection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4" fontId="63" fillId="0" borderId="0" xfId="0" applyNumberFormat="1" applyFont="1" applyAlignment="1">
      <alignment vertical="center"/>
    </xf>
    <xf numFmtId="0" fontId="63" fillId="0" borderId="0" xfId="0" applyFont="1" applyAlignment="1">
      <alignment/>
    </xf>
    <xf numFmtId="0" fontId="63" fillId="0" borderId="0" xfId="0" applyFont="1" applyAlignment="1">
      <alignment horizontal="left"/>
    </xf>
    <xf numFmtId="4" fontId="63" fillId="0" borderId="0" xfId="0" applyNumberFormat="1" applyFont="1" applyAlignment="1">
      <alignment horizontal="center"/>
    </xf>
    <xf numFmtId="171" fontId="63" fillId="0" borderId="0" xfId="0" applyNumberFormat="1" applyFont="1" applyAlignment="1">
      <alignment/>
    </xf>
    <xf numFmtId="49" fontId="61" fillId="0" borderId="10" xfId="53" applyNumberFormat="1" applyFont="1" applyBorder="1" applyAlignment="1">
      <alignment horizontal="center" vertical="center" wrapText="1"/>
      <protection/>
    </xf>
    <xf numFmtId="4" fontId="61" fillId="0" borderId="10" xfId="53" applyNumberFormat="1" applyFont="1" applyBorder="1" applyAlignment="1">
      <alignment horizontal="center" vertical="center" wrapText="1"/>
      <protection/>
    </xf>
    <xf numFmtId="49" fontId="4" fillId="0" borderId="10" xfId="53" applyNumberFormat="1" applyFont="1" applyBorder="1" applyAlignment="1">
      <alignment horizontal="center" vertical="center" wrapText="1"/>
      <protection/>
    </xf>
    <xf numFmtId="0" fontId="66" fillId="0" borderId="0" xfId="0" applyFont="1" applyAlignment="1">
      <alignment vertical="center"/>
    </xf>
    <xf numFmtId="49" fontId="2" fillId="0" borderId="10" xfId="53" applyNumberFormat="1" applyFont="1" applyBorder="1" applyAlignment="1">
      <alignment horizontal="center" vertical="center" wrapText="1"/>
      <protection/>
    </xf>
    <xf numFmtId="49" fontId="2" fillId="0" borderId="12" xfId="53" applyNumberFormat="1" applyFont="1" applyBorder="1" applyAlignment="1">
      <alignment horizontal="center" vertical="center" wrapText="1"/>
      <protection/>
    </xf>
    <xf numFmtId="0" fontId="2" fillId="0" borderId="12" xfId="53" applyFont="1" applyBorder="1" applyAlignment="1">
      <alignment horizontal="center" vertical="center" wrapText="1"/>
      <protection/>
    </xf>
    <xf numFmtId="0" fontId="2" fillId="0" borderId="12" xfId="53" applyFont="1" applyBorder="1" applyAlignment="1">
      <alignment vertical="center" wrapText="1"/>
      <protection/>
    </xf>
    <xf numFmtId="0" fontId="2" fillId="0" borderId="12" xfId="53" applyFont="1" applyBorder="1" applyAlignment="1">
      <alignment horizontal="center" vertical="center"/>
      <protection/>
    </xf>
    <xf numFmtId="167" fontId="2" fillId="0" borderId="12" xfId="53" applyNumberFormat="1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2" fillId="0" borderId="10" xfId="53" applyFont="1" applyBorder="1" applyAlignment="1">
      <alignment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Font="1" applyAlignment="1">
      <alignment horizontal="center"/>
    </xf>
    <xf numFmtId="0" fontId="67" fillId="0" borderId="13" xfId="53" applyFont="1" applyBorder="1" applyAlignment="1">
      <alignment vertical="center" wrapText="1"/>
      <protection/>
    </xf>
    <xf numFmtId="0" fontId="67" fillId="0" borderId="14" xfId="53" applyFont="1" applyBorder="1" applyAlignment="1">
      <alignment vertical="center" wrapText="1"/>
      <protection/>
    </xf>
    <xf numFmtId="4" fontId="0" fillId="0" borderId="0" xfId="0" applyNumberFormat="1" applyAlignment="1">
      <alignment horizontal="right"/>
    </xf>
    <xf numFmtId="0" fontId="63" fillId="0" borderId="0" xfId="0" applyFont="1" applyAlignment="1">
      <alignment horizontal="right"/>
    </xf>
    <xf numFmtId="167" fontId="2" fillId="0" borderId="10" xfId="53" applyNumberFormat="1" applyFont="1" applyBorder="1" applyAlignment="1">
      <alignment horizontal="center" vertical="center"/>
      <protection/>
    </xf>
    <xf numFmtId="49" fontId="9" fillId="0" borderId="13" xfId="53" applyNumberFormat="1" applyFont="1" applyBorder="1" applyAlignment="1">
      <alignment horizontal="center" vertical="center" wrapText="1"/>
      <protection/>
    </xf>
    <xf numFmtId="49" fontId="9" fillId="0" borderId="14" xfId="53" applyNumberFormat="1" applyFont="1" applyBorder="1" applyAlignment="1">
      <alignment horizontal="center" vertical="center" wrapText="1"/>
      <protection/>
    </xf>
    <xf numFmtId="0" fontId="0" fillId="35" borderId="11" xfId="0" applyFill="1" applyBorder="1" applyAlignment="1">
      <alignment horizontal="center" vertical="center"/>
    </xf>
    <xf numFmtId="49" fontId="68" fillId="0" borderId="12" xfId="53" applyNumberFormat="1" applyFont="1" applyBorder="1" applyAlignment="1">
      <alignment horizontal="center" vertical="center" wrapText="1"/>
      <protection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vertical="top" wrapText="1"/>
    </xf>
    <xf numFmtId="0" fontId="68" fillId="0" borderId="0" xfId="0" applyFont="1" applyAlignment="1">
      <alignment/>
    </xf>
    <xf numFmtId="0" fontId="0" fillId="36" borderId="0" xfId="0" applyFill="1" applyAlignment="1">
      <alignment vertical="center"/>
    </xf>
    <xf numFmtId="177" fontId="68" fillId="0" borderId="12" xfId="53" applyNumberFormat="1" applyFont="1" applyBorder="1" applyAlignment="1">
      <alignment vertical="center" wrapText="1"/>
      <protection/>
    </xf>
    <xf numFmtId="177" fontId="61" fillId="34" borderId="10" xfId="64" applyNumberFormat="1" applyFont="1" applyFill="1" applyBorder="1" applyAlignment="1">
      <alignment horizontal="right" vertical="center" wrapText="1"/>
    </xf>
    <xf numFmtId="177" fontId="2" fillId="36" borderId="12" xfId="53" applyNumberFormat="1" applyFont="1" applyFill="1" applyBorder="1" applyAlignment="1">
      <alignment horizontal="center" vertical="center"/>
      <protection/>
    </xf>
    <xf numFmtId="177" fontId="61" fillId="35" borderId="10" xfId="53" applyNumberFormat="1" applyFont="1" applyFill="1" applyBorder="1" applyAlignment="1">
      <alignment vertical="center" wrapText="1"/>
      <protection/>
    </xf>
    <xf numFmtId="4" fontId="2" fillId="0" borderId="10" xfId="53" applyNumberFormat="1" applyFont="1" applyBorder="1" applyAlignment="1">
      <alignment horizontal="center" vertical="center" wrapText="1"/>
      <protection/>
    </xf>
    <xf numFmtId="49" fontId="2" fillId="34" borderId="12" xfId="53" applyNumberFormat="1" applyFont="1" applyFill="1" applyBorder="1" applyAlignment="1">
      <alignment horizontal="center" vertical="center" wrapText="1"/>
      <protection/>
    </xf>
    <xf numFmtId="49" fontId="4" fillId="34" borderId="12" xfId="53" applyNumberFormat="1" applyFont="1" applyFill="1" applyBorder="1" applyAlignment="1">
      <alignment horizontal="center" vertical="center" wrapText="1"/>
      <protection/>
    </xf>
    <xf numFmtId="177" fontId="2" fillId="0" borderId="12" xfId="53" applyNumberFormat="1" applyFont="1" applyBorder="1" applyAlignment="1">
      <alignment horizontal="center" vertical="center"/>
      <protection/>
    </xf>
    <xf numFmtId="0" fontId="9" fillId="0" borderId="13" xfId="53" applyFont="1" applyBorder="1" applyAlignment="1">
      <alignment horizontal="center" vertical="center" wrapText="1"/>
      <protection/>
    </xf>
    <xf numFmtId="0" fontId="9" fillId="0" borderId="12" xfId="53" applyFont="1" applyBorder="1" applyAlignment="1">
      <alignment horizontal="center" vertical="center" wrapText="1"/>
      <protection/>
    </xf>
    <xf numFmtId="4" fontId="9" fillId="36" borderId="12" xfId="53" applyNumberFormat="1" applyFont="1" applyFill="1" applyBorder="1" applyAlignment="1">
      <alignment horizontal="center" vertical="center" wrapText="1"/>
      <protection/>
    </xf>
    <xf numFmtId="177" fontId="2" fillId="0" borderId="10" xfId="53" applyNumberFormat="1" applyFont="1" applyBorder="1" applyAlignment="1">
      <alignment horizontal="center" vertical="center"/>
      <protection/>
    </xf>
    <xf numFmtId="0" fontId="9" fillId="0" borderId="15" xfId="53" applyFont="1" applyBorder="1" applyAlignment="1">
      <alignment horizontal="center" vertical="center" wrapText="1"/>
      <protection/>
    </xf>
    <xf numFmtId="49" fontId="5" fillId="0" borderId="13" xfId="53" applyNumberFormat="1" applyFont="1" applyBorder="1" applyAlignment="1">
      <alignment horizontal="center" vertical="center" wrapText="1"/>
      <protection/>
    </xf>
    <xf numFmtId="0" fontId="5" fillId="0" borderId="0" xfId="53" applyFont="1" applyAlignment="1">
      <alignment horizontal="center" vertical="center" wrapText="1"/>
      <protection/>
    </xf>
    <xf numFmtId="0" fontId="5" fillId="0" borderId="13" xfId="53" applyFont="1" applyBorder="1" applyAlignment="1">
      <alignment horizontal="center" vertical="center" wrapText="1"/>
      <protection/>
    </xf>
    <xf numFmtId="4" fontId="5" fillId="0" borderId="13" xfId="53" applyNumberFormat="1" applyFont="1" applyBorder="1" applyAlignment="1">
      <alignment horizontal="center" vertical="center" wrapText="1"/>
      <protection/>
    </xf>
    <xf numFmtId="167" fontId="4" fillId="0" borderId="13" xfId="53" applyNumberFormat="1" applyFont="1" applyBorder="1" applyAlignment="1">
      <alignment horizontal="center" vertical="center"/>
      <protection/>
    </xf>
    <xf numFmtId="0" fontId="11" fillId="0" borderId="13" xfId="0" applyFont="1" applyBorder="1" applyAlignment="1">
      <alignment horizontal="center" vertical="center"/>
    </xf>
    <xf numFmtId="4" fontId="5" fillId="0" borderId="14" xfId="53" applyNumberFormat="1" applyFont="1" applyBorder="1" applyAlignment="1">
      <alignment horizontal="center" vertical="center" wrapText="1"/>
      <protection/>
    </xf>
    <xf numFmtId="167" fontId="4" fillId="0" borderId="14" xfId="53" applyNumberFormat="1" applyFont="1" applyBorder="1" applyAlignment="1">
      <alignment horizontal="center" vertical="center"/>
      <protection/>
    </xf>
    <xf numFmtId="0" fontId="11" fillId="0" borderId="14" xfId="0" applyFont="1" applyBorder="1" applyAlignment="1">
      <alignment horizontal="center" vertical="center"/>
    </xf>
    <xf numFmtId="4" fontId="9" fillId="36" borderId="16" xfId="53" applyNumberFormat="1" applyFont="1" applyFill="1" applyBorder="1" applyAlignment="1">
      <alignment horizontal="center" vertical="center" wrapText="1"/>
      <protection/>
    </xf>
    <xf numFmtId="4" fontId="5" fillId="0" borderId="17" xfId="53" applyNumberFormat="1" applyFont="1" applyBorder="1" applyAlignment="1">
      <alignment horizontal="center" vertical="center" wrapText="1"/>
      <protection/>
    </xf>
    <xf numFmtId="177" fontId="2" fillId="0" borderId="18" xfId="53" applyNumberFormat="1" applyFont="1" applyBorder="1" applyAlignment="1">
      <alignment horizontal="center" vertical="center"/>
      <protection/>
    </xf>
    <xf numFmtId="0" fontId="11" fillId="0" borderId="15" xfId="0" applyFont="1" applyBorder="1" applyAlignment="1">
      <alignment horizontal="center" vertical="center"/>
    </xf>
    <xf numFmtId="0" fontId="5" fillId="0" borderId="14" xfId="53" applyFont="1" applyBorder="1" applyAlignment="1">
      <alignment horizontal="center" vertical="center" wrapText="1"/>
      <protection/>
    </xf>
    <xf numFmtId="4" fontId="5" fillId="0" borderId="19" xfId="53" applyNumberFormat="1" applyFont="1" applyBorder="1" applyAlignment="1">
      <alignment horizontal="center" vertical="center" wrapText="1"/>
      <protection/>
    </xf>
    <xf numFmtId="0" fontId="11" fillId="0" borderId="20" xfId="0" applyFont="1" applyBorder="1" applyAlignment="1">
      <alignment horizontal="center" vertical="center"/>
    </xf>
    <xf numFmtId="0" fontId="9" fillId="0" borderId="0" xfId="53" applyFont="1" applyAlignment="1">
      <alignment horizontal="center" vertical="center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49" fontId="4" fillId="0" borderId="0" xfId="53" applyNumberFormat="1" applyFont="1" applyAlignment="1">
      <alignment horizontal="center" vertical="center" wrapText="1"/>
      <protection/>
    </xf>
    <xf numFmtId="0" fontId="2" fillId="0" borderId="0" xfId="53" applyFont="1" applyAlignment="1">
      <alignment horizontal="center" vertical="center" wrapText="1"/>
      <protection/>
    </xf>
    <xf numFmtId="0" fontId="5" fillId="0" borderId="0" xfId="53" applyFont="1" applyAlignment="1">
      <alignment horizontal="left" vertical="center" wrapText="1"/>
      <protection/>
    </xf>
    <xf numFmtId="0" fontId="5" fillId="0" borderId="0" xfId="53" applyFont="1" applyAlignment="1">
      <alignment horizontal="center" vertical="center"/>
      <protection/>
    </xf>
    <xf numFmtId="4" fontId="5" fillId="0" borderId="0" xfId="53" applyNumberFormat="1" applyFont="1" applyAlignment="1">
      <alignment horizontal="right" vertical="center"/>
      <protection/>
    </xf>
    <xf numFmtId="167" fontId="5" fillId="0" borderId="0" xfId="53" applyNumberFormat="1" applyFont="1" applyAlignment="1">
      <alignment horizontal="center" vertical="center"/>
      <protection/>
    </xf>
    <xf numFmtId="0" fontId="12" fillId="0" borderId="0" xfId="0" applyFont="1" applyAlignment="1">
      <alignment horizontal="right" vertical="center"/>
    </xf>
    <xf numFmtId="49" fontId="2" fillId="0" borderId="0" xfId="53" applyNumberFormat="1" applyFont="1" applyAlignment="1">
      <alignment horizontal="center" vertical="center" wrapText="1"/>
      <protection/>
    </xf>
    <xf numFmtId="0" fontId="2" fillId="0" borderId="0" xfId="53" applyFont="1" applyAlignment="1">
      <alignment horizontal="left" vertical="center" wrapText="1"/>
      <protection/>
    </xf>
    <xf numFmtId="0" fontId="2" fillId="0" borderId="0" xfId="53" applyFont="1" applyAlignment="1">
      <alignment horizontal="center" vertical="center"/>
      <protection/>
    </xf>
    <xf numFmtId="177" fontId="2" fillId="0" borderId="0" xfId="53" applyNumberFormat="1" applyFont="1" applyAlignment="1">
      <alignment horizontal="right" vertical="center"/>
      <protection/>
    </xf>
    <xf numFmtId="167" fontId="2" fillId="0" borderId="0" xfId="53" applyNumberFormat="1" applyFont="1" applyAlignment="1">
      <alignment horizontal="center" vertical="center"/>
      <protection/>
    </xf>
    <xf numFmtId="0" fontId="4" fillId="0" borderId="0" xfId="53" applyFont="1" applyAlignment="1">
      <alignment horizontal="center" vertical="center" wrapText="1"/>
      <protection/>
    </xf>
    <xf numFmtId="0" fontId="4" fillId="0" borderId="0" xfId="53" applyFont="1" applyAlignment="1">
      <alignment horizontal="left" vertical="center" wrapText="1"/>
      <protection/>
    </xf>
    <xf numFmtId="0" fontId="2" fillId="0" borderId="0" xfId="53" applyFont="1" applyAlignment="1">
      <alignment vertical="center" wrapText="1"/>
      <protection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177" fontId="2" fillId="0" borderId="0" xfId="53" applyNumberFormat="1" applyFont="1" applyAlignment="1">
      <alignment vertical="center" wrapText="1"/>
      <protection/>
    </xf>
    <xf numFmtId="0" fontId="68" fillId="0" borderId="16" xfId="53" applyFont="1" applyBorder="1" applyAlignment="1">
      <alignment horizontal="left" vertical="center" wrapText="1"/>
      <protection/>
    </xf>
    <xf numFmtId="0" fontId="69" fillId="0" borderId="11" xfId="0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69" fillId="0" borderId="22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center" wrapText="1"/>
    </xf>
    <xf numFmtId="0" fontId="70" fillId="0" borderId="22" xfId="0" applyFont="1" applyBorder="1" applyAlignment="1">
      <alignment horizontal="center" vertical="center" wrapText="1"/>
    </xf>
    <xf numFmtId="0" fontId="68" fillId="0" borderId="0" xfId="0" applyFont="1" applyAlignment="1">
      <alignment horizontal="left" vertical="center" wrapText="1"/>
    </xf>
    <xf numFmtId="0" fontId="62" fillId="0" borderId="0" xfId="0" applyFont="1" applyAlignment="1">
      <alignment horizontal="left" vertical="center"/>
    </xf>
    <xf numFmtId="0" fontId="2" fillId="0" borderId="0" xfId="53" applyFont="1" applyAlignment="1">
      <alignment horizontal="left" vertical="center" wrapText="1"/>
      <protection/>
    </xf>
    <xf numFmtId="0" fontId="2" fillId="0" borderId="0" xfId="53" applyFont="1" applyAlignment="1">
      <alignment horizontal="right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2" fillId="34" borderId="11" xfId="53" applyFont="1" applyFill="1" applyBorder="1" applyAlignment="1">
      <alignment horizontal="left" vertical="center" wrapText="1"/>
      <protection/>
    </xf>
    <xf numFmtId="0" fontId="2" fillId="34" borderId="21" xfId="53" applyFont="1" applyFill="1" applyBorder="1" applyAlignment="1">
      <alignment horizontal="left" vertical="center" wrapText="1"/>
      <protection/>
    </xf>
    <xf numFmtId="0" fontId="2" fillId="34" borderId="22" xfId="53" applyFont="1" applyFill="1" applyBorder="1" applyAlignment="1">
      <alignment horizontal="left" vertical="center" wrapText="1"/>
      <protection/>
    </xf>
    <xf numFmtId="0" fontId="2" fillId="34" borderId="0" xfId="53" applyFont="1" applyFill="1" applyAlignment="1">
      <alignment horizontal="left" vertical="center" wrapText="1"/>
      <protection/>
    </xf>
    <xf numFmtId="0" fontId="2" fillId="34" borderId="20" xfId="53" applyFont="1" applyFill="1" applyBorder="1" applyAlignment="1">
      <alignment horizontal="left" vertical="center" wrapText="1"/>
      <protection/>
    </xf>
    <xf numFmtId="0" fontId="70" fillId="35" borderId="11" xfId="53" applyFont="1" applyFill="1" applyBorder="1" applyAlignment="1">
      <alignment horizontal="right" vertical="center" wrapText="1"/>
      <protection/>
    </xf>
    <xf numFmtId="0" fontId="70" fillId="35" borderId="21" xfId="53" applyFont="1" applyFill="1" applyBorder="1" applyAlignment="1">
      <alignment horizontal="right" vertical="center" wrapText="1"/>
      <protection/>
    </xf>
    <xf numFmtId="0" fontId="70" fillId="35" borderId="22" xfId="53" applyFont="1" applyFill="1" applyBorder="1" applyAlignment="1">
      <alignment horizontal="right" vertical="center" wrapText="1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 2" xfId="41"/>
    <cellStyle name="Dobry" xfId="42"/>
    <cellStyle name="Comma" xfId="43"/>
    <cellStyle name="Comma [0]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" xfId="53"/>
    <cellStyle name="Normalny 4" xfId="54"/>
    <cellStyle name="Normalny 7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view="pageBreakPreview" zoomScale="115" zoomScaleSheetLayoutView="115" zoomScalePageLayoutView="0" workbookViewId="0" topLeftCell="A1">
      <selection activeCell="A2" sqref="A2:C2"/>
    </sheetView>
  </sheetViews>
  <sheetFormatPr defaultColWidth="9.140625" defaultRowHeight="15"/>
  <cols>
    <col min="1" max="1" width="10.7109375" style="36" customWidth="1"/>
    <col min="2" max="2" width="55.7109375" style="9" customWidth="1"/>
    <col min="3" max="3" width="15.7109375" style="10" customWidth="1"/>
    <col min="4" max="4" width="9.140625" style="8" customWidth="1"/>
    <col min="5" max="5" width="13.00390625" style="8" bestFit="1" customWidth="1"/>
    <col min="6" max="6" width="12.8515625" style="8" bestFit="1" customWidth="1"/>
    <col min="7" max="16384" width="9.140625" style="8" customWidth="1"/>
  </cols>
  <sheetData>
    <row r="1" spans="1:4" s="4" customFormat="1" ht="57.75" customHeight="1">
      <c r="A1" s="91" t="s">
        <v>29</v>
      </c>
      <c r="B1" s="92"/>
      <c r="C1" s="93"/>
      <c r="D1" s="3"/>
    </row>
    <row r="2" spans="1:4" s="4" customFormat="1" ht="92.25" customHeight="1">
      <c r="A2" s="94" t="s">
        <v>30</v>
      </c>
      <c r="B2" s="95"/>
      <c r="C2" s="96"/>
      <c r="D2" s="5"/>
    </row>
    <row r="3" spans="1:7" s="4" customFormat="1" ht="13.5">
      <c r="A3" s="12" t="s">
        <v>10</v>
      </c>
      <c r="B3" s="12" t="s">
        <v>0</v>
      </c>
      <c r="C3" s="13" t="s">
        <v>12</v>
      </c>
      <c r="D3" s="6"/>
      <c r="G3" s="7"/>
    </row>
    <row r="4" spans="1:3" s="3" customFormat="1" ht="13.5">
      <c r="A4" s="35" t="s">
        <v>3</v>
      </c>
      <c r="B4" s="90" t="s">
        <v>71</v>
      </c>
      <c r="C4" s="40">
        <f>'1. TCPR_projekt naprawczy'!G43</f>
        <v>0</v>
      </c>
    </row>
    <row r="5" spans="1:6" ht="13.5">
      <c r="A5" s="1"/>
      <c r="B5" s="2" t="s">
        <v>17</v>
      </c>
      <c r="C5" s="41">
        <f>SUM(C4:C4)</f>
        <v>0</v>
      </c>
      <c r="E5" s="11"/>
      <c r="F5" s="11"/>
    </row>
    <row r="6" spans="5:6" ht="13.5">
      <c r="E6" s="11"/>
      <c r="F6" s="11"/>
    </row>
    <row r="7" spans="1:5" ht="13.5">
      <c r="A7" s="98" t="s">
        <v>31</v>
      </c>
      <c r="B7" s="98"/>
      <c r="C7" s="98"/>
      <c r="E7" s="11"/>
    </row>
    <row r="8" spans="1:3" s="38" customFormat="1" ht="60" customHeight="1">
      <c r="A8" s="97" t="s">
        <v>32</v>
      </c>
      <c r="B8" s="97"/>
      <c r="C8" s="97"/>
    </row>
    <row r="9" spans="1:3" s="38" customFormat="1" ht="60" customHeight="1">
      <c r="A9" s="97" t="s">
        <v>33</v>
      </c>
      <c r="B9" s="97"/>
      <c r="C9" s="97"/>
    </row>
    <row r="10" spans="1:3" s="38" customFormat="1" ht="60" customHeight="1">
      <c r="A10" s="97" t="s">
        <v>34</v>
      </c>
      <c r="B10" s="97"/>
      <c r="C10" s="97"/>
    </row>
    <row r="11" spans="1:3" s="38" customFormat="1" ht="60" customHeight="1">
      <c r="A11" s="97" t="s">
        <v>35</v>
      </c>
      <c r="B11" s="97"/>
      <c r="C11" s="97"/>
    </row>
    <row r="12" spans="1:3" s="38" customFormat="1" ht="60" customHeight="1">
      <c r="A12" s="97" t="s">
        <v>36</v>
      </c>
      <c r="B12" s="97"/>
      <c r="C12" s="97"/>
    </row>
    <row r="13" spans="1:3" s="38" customFormat="1" ht="60" customHeight="1">
      <c r="A13" s="97" t="s">
        <v>37</v>
      </c>
      <c r="B13" s="97"/>
      <c r="C13" s="97"/>
    </row>
    <row r="14" spans="1:3" s="38" customFormat="1" ht="60" customHeight="1">
      <c r="A14" s="97" t="s">
        <v>38</v>
      </c>
      <c r="B14" s="97"/>
      <c r="C14" s="97"/>
    </row>
    <row r="15" spans="1:3" s="38" customFormat="1" ht="60" customHeight="1">
      <c r="A15" s="97" t="s">
        <v>39</v>
      </c>
      <c r="B15" s="97"/>
      <c r="C15" s="97"/>
    </row>
    <row r="16" spans="1:3" ht="13.5">
      <c r="A16" s="37"/>
      <c r="B16" s="37"/>
      <c r="C16" s="37"/>
    </row>
    <row r="17" spans="1:3" ht="13.5">
      <c r="A17" s="37"/>
      <c r="B17" s="37"/>
      <c r="C17" s="37"/>
    </row>
    <row r="18" spans="1:3" ht="13.5">
      <c r="A18" s="37"/>
      <c r="B18" s="37"/>
      <c r="C18" s="37"/>
    </row>
    <row r="19" spans="1:3" ht="13.5">
      <c r="A19" s="37"/>
      <c r="B19" s="37"/>
      <c r="C19" s="37"/>
    </row>
    <row r="20" spans="1:3" ht="13.5">
      <c r="A20" s="37"/>
      <c r="B20" s="37"/>
      <c r="C20" s="37"/>
    </row>
    <row r="21" spans="1:3" ht="13.5">
      <c r="A21" s="37"/>
      <c r="B21" s="37"/>
      <c r="C21" s="37"/>
    </row>
    <row r="22" spans="1:3" ht="13.5">
      <c r="A22" s="37"/>
      <c r="B22" s="37"/>
      <c r="C22" s="37"/>
    </row>
  </sheetData>
  <sheetProtection/>
  <mergeCells count="11">
    <mergeCell ref="A15:C15"/>
    <mergeCell ref="A10:C10"/>
    <mergeCell ref="A13:C13"/>
    <mergeCell ref="A14:C14"/>
    <mergeCell ref="A7:C7"/>
    <mergeCell ref="A1:C1"/>
    <mergeCell ref="A2:C2"/>
    <mergeCell ref="A8:C8"/>
    <mergeCell ref="A9:C9"/>
    <mergeCell ref="A11:C11"/>
    <mergeCell ref="A12:C12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view="pageBreakPreview" zoomScale="115" zoomScaleNormal="115" zoomScaleSheetLayoutView="115" zoomScalePageLayoutView="0" workbookViewId="0" topLeftCell="A1">
      <selection activeCell="G6" sqref="G6"/>
    </sheetView>
  </sheetViews>
  <sheetFormatPr defaultColWidth="9.140625" defaultRowHeight="15"/>
  <cols>
    <col min="1" max="1" width="6.7109375" style="24" customWidth="1"/>
    <col min="2" max="2" width="1.8515625" style="24" bestFit="1" customWidth="1"/>
    <col min="3" max="3" width="55.7109375" style="24" customWidth="1"/>
    <col min="4" max="4" width="10.7109375" style="25" customWidth="1"/>
    <col min="5" max="5" width="10.7109375" style="29" customWidth="1"/>
    <col min="6" max="6" width="10.7109375" style="26" customWidth="1"/>
    <col min="7" max="7" width="15.7109375" style="30" customWidth="1"/>
  </cols>
  <sheetData>
    <row r="1" spans="1:7" s="4" customFormat="1" ht="57.75" customHeight="1">
      <c r="A1" s="101" t="s">
        <v>22</v>
      </c>
      <c r="B1" s="101"/>
      <c r="C1" s="101"/>
      <c r="D1" s="101"/>
      <c r="E1" s="102"/>
      <c r="F1" s="101"/>
      <c r="G1" s="101"/>
    </row>
    <row r="2" spans="1:7" s="4" customFormat="1" ht="92.25" customHeight="1">
      <c r="A2" s="103" t="s">
        <v>70</v>
      </c>
      <c r="B2" s="103"/>
      <c r="C2" s="103"/>
      <c r="D2" s="103"/>
      <c r="E2" s="104"/>
      <c r="F2" s="103"/>
      <c r="G2" s="103"/>
    </row>
    <row r="3" spans="1:9" s="4" customFormat="1" ht="13.5">
      <c r="A3" s="16" t="s">
        <v>10</v>
      </c>
      <c r="B3" s="16"/>
      <c r="C3" s="16" t="s">
        <v>0</v>
      </c>
      <c r="D3" s="16" t="s">
        <v>2</v>
      </c>
      <c r="E3" s="44" t="s">
        <v>11</v>
      </c>
      <c r="F3" s="16" t="s">
        <v>1</v>
      </c>
      <c r="G3" s="44" t="s">
        <v>12</v>
      </c>
      <c r="I3" s="7"/>
    </row>
    <row r="4" spans="1:7" s="4" customFormat="1" ht="13.5">
      <c r="A4" s="14" t="s">
        <v>3</v>
      </c>
      <c r="B4" s="14" t="s">
        <v>4</v>
      </c>
      <c r="C4" s="14" t="s">
        <v>5</v>
      </c>
      <c r="D4" s="14" t="s">
        <v>6</v>
      </c>
      <c r="E4" s="14">
        <v>5</v>
      </c>
      <c r="F4" s="14" t="s">
        <v>21</v>
      </c>
      <c r="G4" s="14" t="s">
        <v>7</v>
      </c>
    </row>
    <row r="5" spans="1:7" s="4" customFormat="1" ht="13.5">
      <c r="A5" s="45" t="s">
        <v>3</v>
      </c>
      <c r="B5" s="46"/>
      <c r="C5" s="105" t="s">
        <v>9</v>
      </c>
      <c r="D5" s="106" t="s">
        <v>8</v>
      </c>
      <c r="E5" s="106"/>
      <c r="F5" s="106" t="s">
        <v>8</v>
      </c>
      <c r="G5" s="107"/>
    </row>
    <row r="6" spans="1:7" s="15" customFormat="1" ht="24" customHeight="1">
      <c r="A6" s="17" t="s">
        <v>13</v>
      </c>
      <c r="B6" s="18"/>
      <c r="C6" s="19" t="s">
        <v>41</v>
      </c>
      <c r="D6" s="20" t="s">
        <v>24</v>
      </c>
      <c r="E6" s="42"/>
      <c r="F6" s="21">
        <f>(12*50+2*30)</f>
        <v>660</v>
      </c>
      <c r="G6" s="47">
        <f>F6*E6</f>
        <v>0</v>
      </c>
    </row>
    <row r="7" spans="1:7" s="22" customFormat="1" ht="14.25">
      <c r="A7" s="17" t="s">
        <v>18</v>
      </c>
      <c r="B7" s="48"/>
      <c r="C7" s="19" t="s">
        <v>42</v>
      </c>
      <c r="D7" s="49" t="s">
        <v>43</v>
      </c>
      <c r="E7" s="50"/>
      <c r="F7" s="31">
        <v>9</v>
      </c>
      <c r="G7" s="51">
        <f>F7*E7</f>
        <v>0</v>
      </c>
    </row>
    <row r="8" spans="1:7" s="22" customFormat="1" ht="14.25">
      <c r="A8" s="17" t="s">
        <v>19</v>
      </c>
      <c r="B8" s="52"/>
      <c r="C8" s="19" t="s">
        <v>44</v>
      </c>
      <c r="D8" s="49" t="s">
        <v>24</v>
      </c>
      <c r="E8" s="50"/>
      <c r="F8" s="21">
        <f>F9+F10+F11+F12</f>
        <v>1304</v>
      </c>
      <c r="G8" s="47">
        <f>F8*E8</f>
        <v>0</v>
      </c>
    </row>
    <row r="9" spans="1:7" s="22" customFormat="1" ht="14.25">
      <c r="A9" s="53"/>
      <c r="B9" s="54"/>
      <c r="C9" s="27" t="s">
        <v>45</v>
      </c>
      <c r="D9" s="55"/>
      <c r="E9" s="56"/>
      <c r="F9" s="57">
        <v>1266</v>
      </c>
      <c r="G9" s="58"/>
    </row>
    <row r="10" spans="1:7" s="22" customFormat="1" ht="14.25">
      <c r="A10" s="32"/>
      <c r="B10" s="54"/>
      <c r="C10" s="27" t="s">
        <v>46</v>
      </c>
      <c r="D10" s="55"/>
      <c r="E10" s="56"/>
      <c r="F10" s="57">
        <v>24</v>
      </c>
      <c r="G10" s="58"/>
    </row>
    <row r="11" spans="1:7" s="22" customFormat="1" ht="14.25">
      <c r="A11" s="32"/>
      <c r="B11" s="54"/>
      <c r="C11" s="27" t="s">
        <v>47</v>
      </c>
      <c r="D11" s="55"/>
      <c r="E11" s="56"/>
      <c r="F11" s="57">
        <v>8</v>
      </c>
      <c r="G11" s="58"/>
    </row>
    <row r="12" spans="1:7" s="22" customFormat="1" ht="14.25">
      <c r="A12" s="32"/>
      <c r="B12" s="54"/>
      <c r="C12" s="27" t="s">
        <v>48</v>
      </c>
      <c r="D12" s="55"/>
      <c r="E12" s="59"/>
      <c r="F12" s="60">
        <v>6</v>
      </c>
      <c r="G12" s="61"/>
    </row>
    <row r="13" spans="1:7" s="22" customFormat="1" ht="14.25">
      <c r="A13" s="17" t="s">
        <v>27</v>
      </c>
      <c r="B13" s="48"/>
      <c r="C13" s="19" t="s">
        <v>49</v>
      </c>
      <c r="D13" s="49" t="s">
        <v>24</v>
      </c>
      <c r="E13" s="50"/>
      <c r="F13" s="21">
        <v>1320</v>
      </c>
      <c r="G13" s="47">
        <f>F13*E13</f>
        <v>0</v>
      </c>
    </row>
    <row r="14" spans="1:7" s="22" customFormat="1" ht="27">
      <c r="A14" s="17" t="s">
        <v>28</v>
      </c>
      <c r="B14" s="52"/>
      <c r="C14" s="19" t="s">
        <v>50</v>
      </c>
      <c r="D14" s="49" t="s">
        <v>51</v>
      </c>
      <c r="E14" s="62"/>
      <c r="F14" s="21">
        <f>F15+F16+F17+F18</f>
        <v>1660</v>
      </c>
      <c r="G14" s="47">
        <f>F14*E14</f>
        <v>0</v>
      </c>
    </row>
    <row r="15" spans="1:7" s="22" customFormat="1" ht="14.25">
      <c r="A15" s="53"/>
      <c r="B15" s="54"/>
      <c r="C15" s="27" t="s">
        <v>52</v>
      </c>
      <c r="D15" s="55"/>
      <c r="E15" s="63"/>
      <c r="F15" s="57">
        <v>1023</v>
      </c>
      <c r="G15" s="58"/>
    </row>
    <row r="16" spans="1:7" s="22" customFormat="1" ht="14.25">
      <c r="A16" s="32"/>
      <c r="B16" s="54"/>
      <c r="C16" s="27" t="s">
        <v>53</v>
      </c>
      <c r="D16" s="55"/>
      <c r="E16" s="63"/>
      <c r="F16" s="57">
        <v>7</v>
      </c>
      <c r="G16" s="58"/>
    </row>
    <row r="17" spans="1:7" s="22" customFormat="1" ht="14.25">
      <c r="A17" s="32"/>
      <c r="B17" s="54"/>
      <c r="C17" s="27" t="s">
        <v>54</v>
      </c>
      <c r="D17" s="55"/>
      <c r="E17" s="63"/>
      <c r="F17" s="57">
        <v>330</v>
      </c>
      <c r="G17" s="58"/>
    </row>
    <row r="18" spans="1:7" s="22" customFormat="1" ht="14.25">
      <c r="A18" s="32"/>
      <c r="B18" s="54"/>
      <c r="C18" s="27" t="s">
        <v>55</v>
      </c>
      <c r="D18" s="55"/>
      <c r="E18" s="63"/>
      <c r="F18" s="60">
        <v>300</v>
      </c>
      <c r="G18" s="61"/>
    </row>
    <row r="19" spans="1:7" s="22" customFormat="1" ht="14.25">
      <c r="A19" s="45" t="s">
        <v>4</v>
      </c>
      <c r="B19" s="46"/>
      <c r="C19" s="105" t="s">
        <v>56</v>
      </c>
      <c r="D19" s="106" t="s">
        <v>8</v>
      </c>
      <c r="E19" s="106"/>
      <c r="F19" s="108" t="s">
        <v>8</v>
      </c>
      <c r="G19" s="109"/>
    </row>
    <row r="20" spans="1:7" s="22" customFormat="1" ht="15">
      <c r="A20" s="17" t="s">
        <v>14</v>
      </c>
      <c r="B20" s="52"/>
      <c r="C20" s="19" t="s">
        <v>57</v>
      </c>
      <c r="D20" s="49" t="s">
        <v>51</v>
      </c>
      <c r="E20" s="62"/>
      <c r="F20" s="21">
        <f>F21+F22+F23+F24</f>
        <v>1660</v>
      </c>
      <c r="G20" s="64">
        <f>F20*E20</f>
        <v>0</v>
      </c>
    </row>
    <row r="21" spans="1:7" s="22" customFormat="1" ht="14.25">
      <c r="A21" s="53"/>
      <c r="B21" s="54"/>
      <c r="C21" s="27" t="s">
        <v>58</v>
      </c>
      <c r="D21" s="55"/>
      <c r="E21" s="63"/>
      <c r="F21" s="57">
        <v>1023</v>
      </c>
      <c r="G21" s="65"/>
    </row>
    <row r="22" spans="1:7" s="22" customFormat="1" ht="14.25">
      <c r="A22" s="32"/>
      <c r="B22" s="54"/>
      <c r="C22" s="27" t="s">
        <v>53</v>
      </c>
      <c r="D22" s="55"/>
      <c r="E22" s="63"/>
      <c r="F22" s="57">
        <v>7</v>
      </c>
      <c r="G22" s="65"/>
    </row>
    <row r="23" spans="1:7" s="22" customFormat="1" ht="14.25">
      <c r="A23" s="32"/>
      <c r="B23" s="54"/>
      <c r="C23" s="27" t="s">
        <v>54</v>
      </c>
      <c r="D23" s="55"/>
      <c r="E23" s="63"/>
      <c r="F23" s="57">
        <v>330</v>
      </c>
      <c r="G23" s="65"/>
    </row>
    <row r="24" spans="1:7" s="22" customFormat="1" ht="14.25">
      <c r="A24" s="32"/>
      <c r="B24" s="54"/>
      <c r="C24" s="27" t="s">
        <v>55</v>
      </c>
      <c r="D24" s="55"/>
      <c r="E24" s="63"/>
      <c r="F24" s="57">
        <v>300</v>
      </c>
      <c r="G24" s="65"/>
    </row>
    <row r="25" spans="1:7" s="22" customFormat="1" ht="14.25">
      <c r="A25" s="17" t="s">
        <v>15</v>
      </c>
      <c r="B25" s="52"/>
      <c r="C25" s="19" t="s">
        <v>59</v>
      </c>
      <c r="D25" s="49" t="s">
        <v>43</v>
      </c>
      <c r="E25" s="62"/>
      <c r="F25" s="21">
        <f>F26+F27</f>
        <v>329</v>
      </c>
      <c r="G25" s="64">
        <f>F25*E25</f>
        <v>0</v>
      </c>
    </row>
    <row r="26" spans="1:7" s="22" customFormat="1" ht="14.25">
      <c r="A26" s="53"/>
      <c r="B26" s="54"/>
      <c r="C26" s="27" t="s">
        <v>60</v>
      </c>
      <c r="D26" s="55"/>
      <c r="E26" s="63"/>
      <c r="F26" s="57">
        <v>16</v>
      </c>
      <c r="G26" s="65"/>
    </row>
    <row r="27" spans="1:7" s="22" customFormat="1" ht="14.25">
      <c r="A27" s="33"/>
      <c r="B27" s="54"/>
      <c r="C27" s="28" t="s">
        <v>61</v>
      </c>
      <c r="D27" s="66"/>
      <c r="E27" s="67"/>
      <c r="F27" s="60">
        <v>313</v>
      </c>
      <c r="G27" s="68"/>
    </row>
    <row r="28" spans="1:7" s="22" customFormat="1" ht="27">
      <c r="A28" s="17" t="s">
        <v>25</v>
      </c>
      <c r="B28" s="48"/>
      <c r="C28" s="19" t="s">
        <v>62</v>
      </c>
      <c r="D28" s="49" t="s">
        <v>51</v>
      </c>
      <c r="E28" s="62"/>
      <c r="F28" s="21">
        <v>18</v>
      </c>
      <c r="G28" s="47">
        <f>F28*E28</f>
        <v>0</v>
      </c>
    </row>
    <row r="29" spans="1:7" s="22" customFormat="1" ht="15">
      <c r="A29" s="17" t="s">
        <v>26</v>
      </c>
      <c r="B29" s="48"/>
      <c r="C29" s="19" t="s">
        <v>63</v>
      </c>
      <c r="D29" s="49" t="s">
        <v>23</v>
      </c>
      <c r="E29" s="62"/>
      <c r="F29" s="21">
        <v>7</v>
      </c>
      <c r="G29" s="47">
        <f>F29*E29</f>
        <v>0</v>
      </c>
    </row>
    <row r="30" spans="1:7" s="22" customFormat="1" ht="14.25">
      <c r="A30" s="17" t="s">
        <v>40</v>
      </c>
      <c r="B30" s="52"/>
      <c r="C30" s="19" t="s">
        <v>64</v>
      </c>
      <c r="D30" s="49" t="s">
        <v>24</v>
      </c>
      <c r="E30" s="50"/>
      <c r="F30" s="21">
        <f>F31+F32+F33+F34</f>
        <v>1304</v>
      </c>
      <c r="G30" s="47">
        <f>F30*E30</f>
        <v>0</v>
      </c>
    </row>
    <row r="31" spans="1:10" s="22" customFormat="1" ht="14.25">
      <c r="A31" s="53"/>
      <c r="B31" s="54"/>
      <c r="C31" s="27" t="s">
        <v>45</v>
      </c>
      <c r="D31" s="55"/>
      <c r="E31" s="56"/>
      <c r="F31" s="57">
        <v>1266</v>
      </c>
      <c r="G31" s="58"/>
      <c r="J31" s="39"/>
    </row>
    <row r="32" spans="1:7" s="22" customFormat="1" ht="14.25">
      <c r="A32" s="32"/>
      <c r="B32" s="54"/>
      <c r="C32" s="27" t="s">
        <v>46</v>
      </c>
      <c r="D32" s="55"/>
      <c r="E32" s="56"/>
      <c r="F32" s="57">
        <v>24</v>
      </c>
      <c r="G32" s="58"/>
    </row>
    <row r="33" spans="1:7" s="22" customFormat="1" ht="14.25">
      <c r="A33" s="32"/>
      <c r="B33" s="54"/>
      <c r="C33" s="27" t="s">
        <v>47</v>
      </c>
      <c r="D33" s="55"/>
      <c r="E33" s="56"/>
      <c r="F33" s="57">
        <v>8</v>
      </c>
      <c r="G33" s="58"/>
    </row>
    <row r="34" spans="1:7" s="22" customFormat="1" ht="14.25">
      <c r="A34" s="32"/>
      <c r="B34" s="54"/>
      <c r="C34" s="27" t="s">
        <v>48</v>
      </c>
      <c r="D34" s="55"/>
      <c r="E34" s="59"/>
      <c r="F34" s="60">
        <v>6</v>
      </c>
      <c r="G34" s="61"/>
    </row>
    <row r="35" spans="1:7" s="22" customFormat="1" ht="15">
      <c r="A35" s="17" t="s">
        <v>65</v>
      </c>
      <c r="B35" s="52"/>
      <c r="C35" s="19" t="s">
        <v>66</v>
      </c>
      <c r="D35" s="49" t="s">
        <v>51</v>
      </c>
      <c r="E35" s="62"/>
      <c r="F35" s="21">
        <f>F36+F37+F38+F39</f>
        <v>1660</v>
      </c>
      <c r="G35" s="64">
        <f>F35*E35</f>
        <v>0</v>
      </c>
    </row>
    <row r="36" spans="1:7" s="22" customFormat="1" ht="14.25">
      <c r="A36" s="53"/>
      <c r="B36" s="54"/>
      <c r="C36" s="27" t="s">
        <v>58</v>
      </c>
      <c r="D36" s="55"/>
      <c r="E36" s="63"/>
      <c r="F36" s="57">
        <v>1023</v>
      </c>
      <c r="G36" s="65"/>
    </row>
    <row r="37" spans="1:7" s="22" customFormat="1" ht="14.25">
      <c r="A37" s="32"/>
      <c r="B37" s="54"/>
      <c r="C37" s="27" t="s">
        <v>53</v>
      </c>
      <c r="D37" s="55"/>
      <c r="E37" s="63"/>
      <c r="F37" s="57">
        <v>7</v>
      </c>
      <c r="G37" s="65"/>
    </row>
    <row r="38" spans="1:7" s="22" customFormat="1" ht="14.25">
      <c r="A38" s="32"/>
      <c r="B38" s="54"/>
      <c r="C38" s="27" t="s">
        <v>54</v>
      </c>
      <c r="D38" s="55"/>
      <c r="E38" s="63"/>
      <c r="F38" s="57">
        <v>330</v>
      </c>
      <c r="G38" s="65"/>
    </row>
    <row r="39" spans="1:7" s="22" customFormat="1" ht="14.25">
      <c r="A39" s="32"/>
      <c r="B39" s="54"/>
      <c r="C39" s="27" t="s">
        <v>55</v>
      </c>
      <c r="D39" s="55"/>
      <c r="E39" s="63"/>
      <c r="F39" s="57">
        <v>300</v>
      </c>
      <c r="G39" s="65"/>
    </row>
    <row r="40" spans="1:7" s="22" customFormat="1" ht="13.5" customHeight="1">
      <c r="A40" s="16" t="s">
        <v>67</v>
      </c>
      <c r="B40" s="69"/>
      <c r="C40" s="23" t="s">
        <v>68</v>
      </c>
      <c r="D40" s="70" t="s">
        <v>69</v>
      </c>
      <c r="E40" s="62"/>
      <c r="F40" s="31">
        <v>1</v>
      </c>
      <c r="G40" s="51">
        <f>F40*E40</f>
        <v>0</v>
      </c>
    </row>
    <row r="41" spans="1:7" s="22" customFormat="1" ht="14.25">
      <c r="A41" s="45" t="s">
        <v>5</v>
      </c>
      <c r="B41" s="46"/>
      <c r="C41" s="105" t="s">
        <v>72</v>
      </c>
      <c r="D41" s="106" t="s">
        <v>8</v>
      </c>
      <c r="E41" s="106"/>
      <c r="F41" s="108" t="s">
        <v>8</v>
      </c>
      <c r="G41" s="109"/>
    </row>
    <row r="42" spans="1:7" s="22" customFormat="1" ht="13.5" customHeight="1">
      <c r="A42" s="16" t="s">
        <v>16</v>
      </c>
      <c r="B42" s="69"/>
      <c r="C42" s="23" t="s">
        <v>73</v>
      </c>
      <c r="D42" s="70" t="s">
        <v>20</v>
      </c>
      <c r="E42" s="62"/>
      <c r="F42" s="31">
        <v>18</v>
      </c>
      <c r="G42" s="51">
        <f>F42*E42</f>
        <v>0</v>
      </c>
    </row>
    <row r="43" spans="1:7" s="22" customFormat="1" ht="13.5" customHeight="1">
      <c r="A43" s="34"/>
      <c r="B43" s="110" t="s">
        <v>17</v>
      </c>
      <c r="C43" s="111"/>
      <c r="D43" s="111"/>
      <c r="E43" s="111"/>
      <c r="F43" s="112"/>
      <c r="G43" s="43">
        <f>G6+G7+G8+G13+G14+G20+G25+G28+G29+G35+G40+G42</f>
        <v>0</v>
      </c>
    </row>
    <row r="44" spans="1:7" s="22" customFormat="1" ht="13.5" customHeight="1">
      <c r="A44" s="71"/>
      <c r="B44" s="72"/>
      <c r="C44" s="73"/>
      <c r="D44" s="74"/>
      <c r="E44" s="75"/>
      <c r="F44" s="76"/>
      <c r="G44" s="77"/>
    </row>
    <row r="45" spans="1:7" s="22" customFormat="1" ht="13.5" customHeight="1">
      <c r="A45" s="78"/>
      <c r="B45" s="72"/>
      <c r="C45" s="79"/>
      <c r="D45" s="80"/>
      <c r="E45" s="81"/>
      <c r="F45" s="82"/>
      <c r="G45" s="81"/>
    </row>
    <row r="46" spans="1:7" s="22" customFormat="1" ht="13.5" customHeight="1">
      <c r="A46" s="71"/>
      <c r="B46" s="83"/>
      <c r="C46" s="84"/>
      <c r="D46" s="74"/>
      <c r="E46" s="75"/>
      <c r="F46" s="76"/>
      <c r="G46" s="77"/>
    </row>
    <row r="47" spans="1:7" s="22" customFormat="1" ht="13.5" customHeight="1">
      <c r="A47" s="71"/>
      <c r="B47" s="83"/>
      <c r="C47" s="84"/>
      <c r="D47" s="74"/>
      <c r="E47" s="75"/>
      <c r="F47" s="76"/>
      <c r="G47" s="77"/>
    </row>
    <row r="48" spans="1:7" s="22" customFormat="1" ht="13.5" customHeight="1">
      <c r="A48" s="78"/>
      <c r="B48" s="72"/>
      <c r="C48" s="99"/>
      <c r="D48" s="99"/>
      <c r="E48" s="99"/>
      <c r="F48" s="99"/>
      <c r="G48" s="99"/>
    </row>
    <row r="49" spans="1:7" s="22" customFormat="1" ht="13.5" customHeight="1">
      <c r="A49" s="78"/>
      <c r="B49" s="72"/>
      <c r="C49" s="79"/>
      <c r="D49" s="74"/>
      <c r="E49" s="75"/>
      <c r="F49" s="76"/>
      <c r="G49" s="77"/>
    </row>
    <row r="50" spans="1:7" ht="14.25">
      <c r="A50" s="78"/>
      <c r="B50" s="72"/>
      <c r="C50" s="79"/>
      <c r="D50" s="80"/>
      <c r="E50" s="80"/>
      <c r="F50" s="82"/>
      <c r="G50" s="81"/>
    </row>
    <row r="51" spans="1:7" ht="14.25">
      <c r="A51" s="78"/>
      <c r="B51" s="72"/>
      <c r="C51" s="79"/>
      <c r="D51" s="80"/>
      <c r="E51" s="80"/>
      <c r="F51" s="82"/>
      <c r="G51" s="81"/>
    </row>
    <row r="52" spans="1:7" ht="14.25">
      <c r="A52" s="78"/>
      <c r="B52" s="72"/>
      <c r="C52" s="85"/>
      <c r="D52" s="80"/>
      <c r="E52" s="74"/>
      <c r="F52" s="82"/>
      <c r="G52" s="81"/>
    </row>
    <row r="53" spans="1:7" ht="14.25">
      <c r="A53" s="78"/>
      <c r="B53" s="72"/>
      <c r="C53" s="73"/>
      <c r="D53" s="74"/>
      <c r="E53" s="74"/>
      <c r="F53" s="76"/>
      <c r="G53" s="81"/>
    </row>
    <row r="54" spans="1:7" ht="14.25">
      <c r="A54" s="78"/>
      <c r="B54" s="72"/>
      <c r="C54" s="73"/>
      <c r="D54" s="74"/>
      <c r="E54" s="74"/>
      <c r="F54" s="76"/>
      <c r="G54" s="81"/>
    </row>
    <row r="55" spans="1:7" ht="14.25">
      <c r="A55" s="78"/>
      <c r="B55" s="72"/>
      <c r="C55" s="79"/>
      <c r="D55" s="80"/>
      <c r="E55" s="81"/>
      <c r="F55" s="82"/>
      <c r="G55" s="81"/>
    </row>
    <row r="56" spans="1:7" s="22" customFormat="1" ht="13.5" customHeight="1">
      <c r="A56" s="78"/>
      <c r="B56" s="72"/>
      <c r="C56" s="73"/>
      <c r="D56" s="74"/>
      <c r="E56" s="75"/>
      <c r="F56" s="76"/>
      <c r="G56" s="86"/>
    </row>
    <row r="57" spans="1:7" s="22" customFormat="1" ht="13.5" customHeight="1">
      <c r="A57" s="78"/>
      <c r="B57" s="72"/>
      <c r="C57" s="99"/>
      <c r="D57" s="99"/>
      <c r="E57" s="99"/>
      <c r="F57" s="99"/>
      <c r="G57" s="99"/>
    </row>
    <row r="58" spans="1:7" s="22" customFormat="1" ht="13.5" customHeight="1">
      <c r="A58" s="78"/>
      <c r="B58" s="72"/>
      <c r="C58" s="79"/>
      <c r="D58" s="80"/>
      <c r="E58" s="81"/>
      <c r="F58" s="82"/>
      <c r="G58" s="81"/>
    </row>
    <row r="59" spans="1:7" s="22" customFormat="1" ht="13.5" customHeight="1">
      <c r="A59" s="78"/>
      <c r="B59" s="72"/>
      <c r="C59" s="73"/>
      <c r="D59" s="74"/>
      <c r="E59" s="75"/>
      <c r="F59" s="76"/>
      <c r="G59" s="77"/>
    </row>
    <row r="60" spans="1:7" s="22" customFormat="1" ht="13.5" customHeight="1">
      <c r="A60" s="78"/>
      <c r="B60" s="72"/>
      <c r="C60" s="79"/>
      <c r="D60" s="80"/>
      <c r="E60" s="81"/>
      <c r="F60" s="82"/>
      <c r="G60" s="81"/>
    </row>
    <row r="61" spans="1:7" ht="14.25">
      <c r="A61" s="78"/>
      <c r="B61" s="72"/>
      <c r="C61" s="73"/>
      <c r="D61" s="74"/>
      <c r="E61" s="75"/>
      <c r="F61" s="76"/>
      <c r="G61" s="87"/>
    </row>
    <row r="62" spans="1:7" ht="14.25">
      <c r="A62" s="78"/>
      <c r="B62" s="72"/>
      <c r="C62" s="99"/>
      <c r="D62" s="99"/>
      <c r="E62" s="99"/>
      <c r="F62" s="99"/>
      <c r="G62" s="99"/>
    </row>
    <row r="63" spans="1:7" ht="14.25">
      <c r="A63" s="78"/>
      <c r="B63" s="72"/>
      <c r="C63" s="79"/>
      <c r="D63" s="80"/>
      <c r="E63" s="81"/>
      <c r="F63" s="82"/>
      <c r="G63" s="81"/>
    </row>
    <row r="64" spans="1:7" ht="14.25">
      <c r="A64" s="78"/>
      <c r="B64" s="72"/>
      <c r="C64" s="73"/>
      <c r="D64" s="74"/>
      <c r="E64" s="75"/>
      <c r="F64" s="76"/>
      <c r="G64" s="88"/>
    </row>
    <row r="65" spans="1:7" ht="14.25">
      <c r="A65" s="78"/>
      <c r="B65" s="72"/>
      <c r="C65" s="73"/>
      <c r="D65" s="74"/>
      <c r="E65" s="75"/>
      <c r="F65" s="76"/>
      <c r="G65" s="88"/>
    </row>
    <row r="66" spans="1:7" ht="14.25">
      <c r="A66" s="78"/>
      <c r="B66" s="72"/>
      <c r="C66" s="100"/>
      <c r="D66" s="100"/>
      <c r="E66" s="100"/>
      <c r="F66" s="100"/>
      <c r="G66" s="89"/>
    </row>
    <row r="67" ht="14.25">
      <c r="B67" s="25"/>
    </row>
  </sheetData>
  <sheetProtection/>
  <mergeCells count="10">
    <mergeCell ref="C57:G57"/>
    <mergeCell ref="C62:G62"/>
    <mergeCell ref="C66:F66"/>
    <mergeCell ref="A1:G1"/>
    <mergeCell ref="A2:G2"/>
    <mergeCell ref="C5:G5"/>
    <mergeCell ref="C19:G19"/>
    <mergeCell ref="B43:F43"/>
    <mergeCell ref="C48:G48"/>
    <mergeCell ref="C41:G41"/>
  </mergeCells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</dc:creator>
  <cp:keywords/>
  <dc:description/>
  <cp:lastModifiedBy>Marcin Sosiński</cp:lastModifiedBy>
  <cp:lastPrinted>2021-07-18T05:51:41Z</cp:lastPrinted>
  <dcterms:created xsi:type="dcterms:W3CDTF">2020-02-20T14:33:44Z</dcterms:created>
  <dcterms:modified xsi:type="dcterms:W3CDTF">2022-06-06T16:27:34Z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2022-06-01T07:38:37Z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3e7d51f8-2aff-45dd-a201-c80de263dc5f</vt:lpwstr>
  </property>
  <property fmtid="{D5CDD505-2E9C-101B-9397-08002B2CF9AE}" pid="8" name="MSIP_Label_43f08ec5-d6d9-4227-8387-ccbfcb3632c4_ContentBits">
    <vt:lpwstr>0</vt:lpwstr>
  </property>
</Properties>
</file>